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tc\Desktop\LEPRI\2025\"/>
    </mc:Choice>
  </mc:AlternateContent>
  <xr:revisionPtr revIDLastSave="0" documentId="13_ncr:1_{D91D8602-D398-47E4-B76E-7E006AD3D69D}" xr6:coauthVersionLast="47" xr6:coauthVersionMax="47" xr10:uidLastSave="{00000000-0000-0000-0000-000000000000}"/>
  <bookViews>
    <workbookView xWindow="-120" yWindow="-120" windowWidth="29040" windowHeight="15840" tabRatio="460" xr2:uid="{00000000-000D-0000-FFFF-FFFF00000000}"/>
  </bookViews>
  <sheets>
    <sheet name="tasp lordo pfv lodi " sheetId="1" r:id="rId1"/>
  </sheets>
  <calcPr calcId="191028" iterateDelta="1E-4"/>
</workbook>
</file>

<file path=xl/calcChain.xml><?xml version="1.0" encoding="utf-8"?>
<calcChain xmlns="http://schemas.openxmlformats.org/spreadsheetml/2006/main">
  <c r="D26" i="1" l="1"/>
  <c r="E26" i="1"/>
  <c r="B26" i="1"/>
  <c r="E18" i="1"/>
  <c r="B18" i="1"/>
  <c r="B44" i="1"/>
  <c r="B11" i="1"/>
  <c r="B32" i="1"/>
  <c r="B38" i="1"/>
  <c r="B47" i="1"/>
  <c r="E32" i="1"/>
  <c r="E38" i="1"/>
  <c r="E44" i="1"/>
  <c r="E11" i="1"/>
  <c r="C43" i="1"/>
  <c r="D43" i="1"/>
  <c r="C42" i="1"/>
  <c r="D42" i="1"/>
  <c r="C22" i="1"/>
  <c r="D22" i="1"/>
  <c r="C23" i="1"/>
  <c r="D23" i="1"/>
  <c r="C24" i="1"/>
  <c r="D24" i="1"/>
  <c r="C16" i="1"/>
  <c r="D16" i="1"/>
  <c r="C31" i="1"/>
  <c r="D31" i="1"/>
  <c r="C15" i="1"/>
  <c r="D15" i="1"/>
  <c r="C17" i="1"/>
  <c r="D17" i="1"/>
  <c r="C8" i="1"/>
  <c r="C25" i="1"/>
  <c r="D25" i="1"/>
  <c r="C41" i="1"/>
  <c r="C29" i="1"/>
  <c r="C36" i="1"/>
  <c r="D36" i="1"/>
  <c r="C9" i="1"/>
  <c r="D9" i="1"/>
  <c r="C37" i="1"/>
  <c r="D37" i="1"/>
  <c r="C35" i="1"/>
  <c r="C21" i="1"/>
  <c r="C30" i="1"/>
  <c r="D30" i="1"/>
  <c r="C14" i="1"/>
  <c r="C10" i="1"/>
  <c r="D10" i="1"/>
  <c r="D14" i="1"/>
  <c r="D18" i="1"/>
  <c r="C18" i="1"/>
  <c r="C44" i="1"/>
  <c r="D41" i="1"/>
  <c r="D44" i="1"/>
  <c r="D47" i="1" s="1"/>
  <c r="C26" i="1"/>
  <c r="D21" i="1"/>
  <c r="D8" i="1"/>
  <c r="D11" i="1"/>
  <c r="C11" i="1"/>
  <c r="D35" i="1"/>
  <c r="D38" i="1"/>
  <c r="C38" i="1"/>
  <c r="C32" i="1"/>
  <c r="D29" i="1"/>
  <c r="D32" i="1"/>
  <c r="C47" i="1"/>
  <c r="E47" i="1" l="1"/>
</calcChain>
</file>

<file path=xl/sharedStrings.xml><?xml version="1.0" encoding="utf-8"?>
<sst xmlns="http://schemas.openxmlformats.org/spreadsheetml/2006/main" count="44" uniqueCount="38">
  <si>
    <t xml:space="preserve">DISTRIBUZIONE SELVAGGINA ATC LAUDENSE SUD </t>
  </si>
  <si>
    <t xml:space="preserve">COMUNI </t>
  </si>
  <si>
    <t xml:space="preserve">TERRITORIO  (TASP) </t>
  </si>
  <si>
    <t>% TERRITORIO SU TASP UTILE</t>
  </si>
  <si>
    <t xml:space="preserve">NUMERO CAPI  </t>
  </si>
  <si>
    <t xml:space="preserve">LEPRI DA CONSEGNARE PER COMUNE </t>
  </si>
  <si>
    <t>Area 1</t>
  </si>
  <si>
    <t xml:space="preserve">Castelgerundo </t>
  </si>
  <si>
    <t>Castiglione D'Adda</t>
  </si>
  <si>
    <t>Maleo</t>
  </si>
  <si>
    <t>Totali</t>
  </si>
  <si>
    <t>Area 2</t>
  </si>
  <si>
    <t>Casalpusterlengo</t>
  </si>
  <si>
    <t>Codogno</t>
  </si>
  <si>
    <t>Fombio</t>
  </si>
  <si>
    <t>Somaglia</t>
  </si>
  <si>
    <t>Terranova</t>
  </si>
  <si>
    <t>Area 3</t>
  </si>
  <si>
    <t>Caselle Landi</t>
  </si>
  <si>
    <t>Castelnuovo B.A.</t>
  </si>
  <si>
    <t>Maccastorna</t>
  </si>
  <si>
    <t>Meleti</t>
  </si>
  <si>
    <t>Area 4</t>
  </si>
  <si>
    <t>Corno Giovine</t>
  </si>
  <si>
    <t>Corno Vecchio</t>
  </si>
  <si>
    <t>San Fiorano</t>
  </si>
  <si>
    <t>Area 5</t>
  </si>
  <si>
    <t>Orio Litta</t>
  </si>
  <si>
    <t>Ospedaletto</t>
  </si>
  <si>
    <t xml:space="preserve">Senna Lodigiana </t>
  </si>
  <si>
    <t xml:space="preserve">Area 6 </t>
  </si>
  <si>
    <t>Guardamiglio</t>
  </si>
  <si>
    <t>San Rocco</t>
  </si>
  <si>
    <t>Santo Stefano</t>
  </si>
  <si>
    <t>firma</t>
  </si>
  <si>
    <t>Note</t>
  </si>
  <si>
    <t xml:space="preserve"> Lepri MONACI</t>
  </si>
  <si>
    <t>Data consegna 23- 30/12/2025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</si>
</sst>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entury Gothic"/>
      <family val="2"/>
    </font>
    <font>
      <b/>
      <sz val="11"/>
      <name val="Century Gothic"/>
      <family val="2"/>
    </font>
    <font>
      <sz val="11"/>
      <color indexed="8"/>
      <name val="Century Gothic"/>
      <family val="2"/>
    </font>
    <font>
      <sz val="11"/>
      <name val="Century Gothic"/>
      <family val="2"/>
    </font>
    <font>
      <b/>
      <i/>
      <sz val="11"/>
      <color indexed="8"/>
      <name val="Century Gothic"/>
      <family val="2"/>
    </font>
    <font>
      <b/>
      <sz val="2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4"/>
      <color indexed="8"/>
      <name val="Century Gothic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13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0" fontId="4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10" fontId="2" fillId="2" borderId="6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0" fontId="4" fillId="2" borderId="9" xfId="1" applyNumberFormat="1" applyFont="1" applyFill="1" applyBorder="1" applyAlignment="1">
      <alignment horizontal="center" vertical="center"/>
    </xf>
    <xf numFmtId="2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10" fontId="4" fillId="2" borderId="6" xfId="1" applyNumberFormat="1" applyFont="1" applyFill="1" applyBorder="1" applyAlignment="1">
      <alignment horizontal="center" vertical="center"/>
    </xf>
    <xf numFmtId="1" fontId="2" fillId="2" borderId="6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2" fillId="0" borderId="2" xfId="1" applyFont="1" applyBorder="1"/>
    <xf numFmtId="0" fontId="2" fillId="0" borderId="0" xfId="1" applyFont="1"/>
    <xf numFmtId="0" fontId="5" fillId="3" borderId="5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1" fillId="0" borderId="12" xfId="1" applyBorder="1"/>
    <xf numFmtId="0" fontId="7" fillId="0" borderId="5" xfId="1" applyFont="1" applyBorder="1" applyAlignment="1">
      <alignment horizontal="center" vertical="center" wrapText="1"/>
    </xf>
    <xf numFmtId="2" fontId="2" fillId="2" borderId="13" xfId="1" applyNumberFormat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2" fontId="4" fillId="2" borderId="14" xfId="1" applyNumberFormat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3" fontId="5" fillId="2" borderId="12" xfId="1" applyNumberFormat="1" applyFont="1" applyFill="1" applyBorder="1" applyAlignment="1">
      <alignment horizontal="center" vertical="center"/>
    </xf>
    <xf numFmtId="0" fontId="5" fillId="2" borderId="5" xfId="1" quotePrefix="1" applyFont="1" applyFill="1" applyBorder="1" applyAlignment="1">
      <alignment horizontal="center" vertical="center"/>
    </xf>
    <xf numFmtId="0" fontId="9" fillId="0" borderId="19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20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0" fillId="0" borderId="12" xfId="0" applyBorder="1"/>
    <xf numFmtId="0" fontId="8" fillId="0" borderId="12" xfId="1" applyFont="1" applyBorder="1" applyAlignment="1">
      <alignment horizontal="center" vertical="center"/>
    </xf>
    <xf numFmtId="0" fontId="10" fillId="0" borderId="12" xfId="0" applyFont="1" applyBorder="1"/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workbookViewId="0">
      <selection activeCell="N14" sqref="M13:N14"/>
    </sheetView>
  </sheetViews>
  <sheetFormatPr defaultColWidth="13.85546875" defaultRowHeight="15" x14ac:dyDescent="0.25"/>
  <cols>
    <col min="1" max="1" width="21.28515625" style="1" customWidth="1"/>
    <col min="2" max="2" width="13.140625" style="1" customWidth="1"/>
    <col min="3" max="3" width="15" style="1" customWidth="1"/>
    <col min="4" max="4" width="11.42578125" style="1" customWidth="1"/>
    <col min="5" max="5" width="17" style="1" customWidth="1"/>
    <col min="6" max="6" width="8.42578125" style="1" bestFit="1" customWidth="1"/>
    <col min="7" max="7" width="38.140625" style="1" customWidth="1"/>
    <col min="8" max="250" width="8.7109375" style="1" customWidth="1"/>
    <col min="251" max="251" width="12" style="1" customWidth="1"/>
    <col min="252" max="252" width="8.7109375" style="1" customWidth="1"/>
    <col min="253" max="253" width="14.42578125" style="1" customWidth="1"/>
    <col min="254" max="16384" width="13.85546875" style="1"/>
  </cols>
  <sheetData>
    <row r="1" spans="1:7" x14ac:dyDescent="0.25">
      <c r="A1" s="54" t="s">
        <v>0</v>
      </c>
      <c r="B1" s="54"/>
      <c r="C1" s="54"/>
      <c r="D1" s="54"/>
      <c r="E1" s="54"/>
      <c r="F1" s="55"/>
    </row>
    <row r="2" spans="1:7" x14ac:dyDescent="0.25">
      <c r="A2" s="3"/>
      <c r="B2" s="51"/>
      <c r="C2" s="51"/>
      <c r="D2" s="51"/>
      <c r="E2" s="51"/>
      <c r="F2" s="51"/>
    </row>
    <row r="3" spans="1:7" ht="15.75" x14ac:dyDescent="0.25">
      <c r="A3" s="56" t="s">
        <v>37</v>
      </c>
      <c r="B3" s="56"/>
      <c r="C3" s="56"/>
      <c r="D3" s="56"/>
      <c r="E3" s="56"/>
      <c r="F3" s="57"/>
    </row>
    <row r="4" spans="1:7" ht="18" x14ac:dyDescent="0.25">
      <c r="A4" s="48"/>
      <c r="B4" s="49"/>
      <c r="C4" s="49"/>
      <c r="D4" s="49"/>
      <c r="E4" s="50"/>
      <c r="F4" s="51"/>
    </row>
    <row r="5" spans="1:7" ht="43.5" thickBot="1" x14ac:dyDescent="0.3">
      <c r="A5" s="2" t="s">
        <v>1</v>
      </c>
      <c r="B5" s="42" t="s">
        <v>2</v>
      </c>
      <c r="C5" s="42" t="s">
        <v>3</v>
      </c>
      <c r="D5" s="42" t="s">
        <v>4</v>
      </c>
      <c r="E5" s="34" t="s">
        <v>5</v>
      </c>
      <c r="F5" s="34" t="s">
        <v>35</v>
      </c>
      <c r="G5" s="36" t="s">
        <v>34</v>
      </c>
    </row>
    <row r="6" spans="1:7" ht="30.75" customHeight="1" thickBot="1" x14ac:dyDescent="0.3">
      <c r="A6" s="3"/>
      <c r="B6" s="52" t="s">
        <v>36</v>
      </c>
      <c r="C6" s="53"/>
      <c r="D6" s="43">
        <v>74</v>
      </c>
      <c r="E6" s="4"/>
      <c r="F6" s="4"/>
    </row>
    <row r="7" spans="1:7" ht="18" thickTop="1" thickBot="1" x14ac:dyDescent="0.3">
      <c r="A7" s="5" t="s">
        <v>6</v>
      </c>
      <c r="B7" s="6"/>
      <c r="C7" s="6"/>
      <c r="D7" s="7"/>
      <c r="E7" s="6"/>
      <c r="F7" s="6"/>
    </row>
    <row r="8" spans="1:7" ht="17.25" thickTop="1" x14ac:dyDescent="0.25">
      <c r="A8" s="8" t="s">
        <v>7</v>
      </c>
      <c r="B8" s="9">
        <v>1484</v>
      </c>
      <c r="C8" s="10">
        <f>B8/B47</f>
        <v>7.96906884330362E-2</v>
      </c>
      <c r="D8" s="11">
        <f>D6*C8</f>
        <v>5.8971109440446785</v>
      </c>
      <c r="E8" s="44">
        <v>6</v>
      </c>
      <c r="F8" s="46"/>
      <c r="G8" s="35"/>
    </row>
    <row r="9" spans="1:7" ht="16.5" x14ac:dyDescent="0.25">
      <c r="A9" s="9" t="s">
        <v>8</v>
      </c>
      <c r="B9" s="9">
        <v>811</v>
      </c>
      <c r="C9" s="10">
        <f>B9/B47</f>
        <v>4.3550639029105359E-2</v>
      </c>
      <c r="D9" s="11">
        <f>D6*C9</f>
        <v>3.2227472881537964</v>
      </c>
      <c r="E9" s="44">
        <v>4</v>
      </c>
      <c r="F9" s="46"/>
      <c r="G9" s="35"/>
    </row>
    <row r="10" spans="1:7" ht="17.25" thickBot="1" x14ac:dyDescent="0.3">
      <c r="A10" s="9" t="s">
        <v>9</v>
      </c>
      <c r="B10" s="9">
        <v>1347</v>
      </c>
      <c r="C10" s="10">
        <f>B10/B47</f>
        <v>7.2333798732681781E-2</v>
      </c>
      <c r="D10" s="11">
        <f>D6*C10</f>
        <v>5.3527011062184515</v>
      </c>
      <c r="E10" s="44">
        <v>6</v>
      </c>
      <c r="F10" s="46"/>
      <c r="G10" s="35"/>
    </row>
    <row r="11" spans="1:7" ht="18" thickTop="1" thickBot="1" x14ac:dyDescent="0.3">
      <c r="A11" s="13" t="s">
        <v>10</v>
      </c>
      <c r="B11" s="14">
        <f>SUM(B8:B10)</f>
        <v>3642</v>
      </c>
      <c r="C11" s="15">
        <f>SUM(C8:C10)</f>
        <v>0.19557512619482334</v>
      </c>
      <c r="D11" s="37">
        <f>SUM(D8:D10)</f>
        <v>14.472559338416925</v>
      </c>
      <c r="E11" s="39">
        <f>SUM(E8:E10)</f>
        <v>16</v>
      </c>
      <c r="F11" s="45"/>
    </row>
    <row r="12" spans="1:7" ht="18" thickTop="1" thickBot="1" x14ac:dyDescent="0.3">
      <c r="A12" s="16"/>
      <c r="B12" s="6"/>
      <c r="C12" s="6"/>
      <c r="D12" s="17"/>
      <c r="E12" s="6"/>
      <c r="F12" s="6"/>
    </row>
    <row r="13" spans="1:7" ht="18" thickTop="1" thickBot="1" x14ac:dyDescent="0.3">
      <c r="A13" s="5" t="s">
        <v>11</v>
      </c>
      <c r="B13" s="6"/>
      <c r="C13" s="6"/>
      <c r="D13" s="19"/>
      <c r="E13" s="20"/>
      <c r="F13" s="6"/>
    </row>
    <row r="14" spans="1:7" ht="17.25" thickTop="1" x14ac:dyDescent="0.25">
      <c r="A14" s="8" t="s">
        <v>12</v>
      </c>
      <c r="B14" s="9">
        <v>223</v>
      </c>
      <c r="C14" s="10">
        <f>B14/B47</f>
        <v>1.1975083234883471E-2</v>
      </c>
      <c r="D14" s="21">
        <f>D6*C14</f>
        <v>0.88615615938137693</v>
      </c>
      <c r="E14" s="12">
        <v>2</v>
      </c>
      <c r="F14" s="12"/>
      <c r="G14" s="35"/>
    </row>
    <row r="15" spans="1:7" ht="16.5" x14ac:dyDescent="0.25">
      <c r="A15" s="9" t="s">
        <v>13</v>
      </c>
      <c r="B15" s="9">
        <v>896</v>
      </c>
      <c r="C15" s="10">
        <f>B15/B47</f>
        <v>4.8115132638814305E-2</v>
      </c>
      <c r="D15" s="22">
        <f>D6*C15</f>
        <v>3.5605198152722584</v>
      </c>
      <c r="E15" s="12">
        <v>4</v>
      </c>
      <c r="F15" s="12"/>
      <c r="G15" s="35"/>
    </row>
    <row r="16" spans="1:7" ht="16.5" x14ac:dyDescent="0.25">
      <c r="A16" s="9" t="s">
        <v>15</v>
      </c>
      <c r="B16" s="9">
        <v>1230</v>
      </c>
      <c r="C16" s="10">
        <f>B16/B47</f>
        <v>6.6050907528729455E-2</v>
      </c>
      <c r="D16" s="22">
        <f>D6*C16</f>
        <v>4.88776715712598</v>
      </c>
      <c r="E16" s="12">
        <v>4</v>
      </c>
      <c r="F16" s="12"/>
      <c r="G16" s="35"/>
    </row>
    <row r="17" spans="1:7" ht="15.75" customHeight="1" thickBot="1" x14ac:dyDescent="0.3">
      <c r="A17" s="23" t="s">
        <v>16</v>
      </c>
      <c r="B17" s="23">
        <v>758</v>
      </c>
      <c r="C17" s="24">
        <f>B17/B47</f>
        <v>4.070454301363978E-2</v>
      </c>
      <c r="D17" s="25">
        <f>D6*C17</f>
        <v>3.0121361830093436</v>
      </c>
      <c r="E17" s="38">
        <v>4</v>
      </c>
      <c r="F17" s="12"/>
      <c r="G17" s="35"/>
    </row>
    <row r="18" spans="1:7" ht="18" thickTop="1" thickBot="1" x14ac:dyDescent="0.3">
      <c r="A18" s="13" t="s">
        <v>10</v>
      </c>
      <c r="B18" s="14">
        <f>SUM(B14:B17)</f>
        <v>3107</v>
      </c>
      <c r="C18" s="15">
        <f>SUM(C14:C17)</f>
        <v>0.16684566641606702</v>
      </c>
      <c r="D18" s="37">
        <f>SUM(D14:D17)</f>
        <v>12.346579314788958</v>
      </c>
      <c r="E18" s="39">
        <f>SUM(E14:E17)</f>
        <v>14</v>
      </c>
      <c r="F18" s="45"/>
    </row>
    <row r="19" spans="1:7" ht="18" thickTop="1" thickBot="1" x14ac:dyDescent="0.3">
      <c r="A19" s="16"/>
      <c r="B19" s="6"/>
      <c r="C19" s="6"/>
      <c r="D19" s="17"/>
      <c r="E19" s="6"/>
      <c r="F19" s="6"/>
    </row>
    <row r="20" spans="1:7" ht="18" thickTop="1" thickBot="1" x14ac:dyDescent="0.3">
      <c r="A20" s="5" t="s">
        <v>17</v>
      </c>
      <c r="B20" s="6"/>
      <c r="C20" s="6"/>
      <c r="D20" s="19"/>
      <c r="E20" s="20"/>
      <c r="F20" s="20"/>
    </row>
    <row r="21" spans="1:7" ht="17.25" thickTop="1" x14ac:dyDescent="0.25">
      <c r="A21" s="8" t="s">
        <v>18</v>
      </c>
      <c r="B21" s="9">
        <v>1848</v>
      </c>
      <c r="C21" s="10">
        <f>B21/B47</f>
        <v>9.9237461067554503E-2</v>
      </c>
      <c r="D21" s="21">
        <f>D6*C21</f>
        <v>7.3435721189990328</v>
      </c>
      <c r="E21" s="12">
        <v>6</v>
      </c>
      <c r="F21" s="47"/>
      <c r="G21" s="35"/>
    </row>
    <row r="22" spans="1:7" ht="16.5" x14ac:dyDescent="0.25">
      <c r="A22" s="9" t="s">
        <v>19</v>
      </c>
      <c r="B22" s="9">
        <v>1416</v>
      </c>
      <c r="C22" s="10">
        <f>B22/B47</f>
        <v>7.603909354526904E-2</v>
      </c>
      <c r="D22" s="22">
        <f>D6*C22</f>
        <v>5.6268929223499091</v>
      </c>
      <c r="E22" s="12">
        <v>4</v>
      </c>
      <c r="F22" s="12"/>
      <c r="G22" s="35"/>
    </row>
    <row r="23" spans="1:7" ht="16.5" x14ac:dyDescent="0.25">
      <c r="A23" s="9" t="s">
        <v>20</v>
      </c>
      <c r="B23" s="9">
        <v>125</v>
      </c>
      <c r="C23" s="10">
        <f>B23/B47</f>
        <v>6.7124906025131563E-3</v>
      </c>
      <c r="D23" s="22">
        <f>D6*C23</f>
        <v>0.49672430458597355</v>
      </c>
      <c r="E23" s="33">
        <v>2</v>
      </c>
      <c r="F23" s="33"/>
      <c r="G23" s="35"/>
    </row>
    <row r="24" spans="1:7" ht="16.5" x14ac:dyDescent="0.25">
      <c r="A24" s="23" t="s">
        <v>21</v>
      </c>
      <c r="B24" s="23">
        <v>617</v>
      </c>
      <c r="C24" s="24">
        <f>B24/B47</f>
        <v>3.3132853614004941E-2</v>
      </c>
      <c r="D24" s="25">
        <f>D6*C24</f>
        <v>2.4518311674363655</v>
      </c>
      <c r="E24" s="38">
        <v>2</v>
      </c>
      <c r="F24" s="38"/>
      <c r="G24" s="35"/>
    </row>
    <row r="25" spans="1:7" ht="17.25" thickBot="1" x14ac:dyDescent="0.3">
      <c r="A25" s="23" t="s">
        <v>24</v>
      </c>
      <c r="B25" s="23">
        <v>228</v>
      </c>
      <c r="C25" s="24">
        <f>B25/B47</f>
        <v>1.2243582858983998E-2</v>
      </c>
      <c r="D25" s="25">
        <f>D6*C25</f>
        <v>0.90602513156481579</v>
      </c>
      <c r="E25" s="38">
        <v>2</v>
      </c>
      <c r="F25" s="33"/>
      <c r="G25" s="35"/>
    </row>
    <row r="26" spans="1:7" ht="18" thickTop="1" thickBot="1" x14ac:dyDescent="0.3">
      <c r="A26" s="13" t="s">
        <v>10</v>
      </c>
      <c r="B26" s="14">
        <f>SUM(B21:B25)</f>
        <v>4234</v>
      </c>
      <c r="C26" s="15">
        <f>SUM(C21:C25)</f>
        <v>0.22736548168832565</v>
      </c>
      <c r="D26" s="37">
        <f>SUM(D21:D25)</f>
        <v>16.825045644936097</v>
      </c>
      <c r="E26" s="39">
        <f>SUM(E21:E25)</f>
        <v>16</v>
      </c>
      <c r="F26" s="45"/>
    </row>
    <row r="27" spans="1:7" ht="18" thickTop="1" thickBot="1" x14ac:dyDescent="0.3">
      <c r="A27" s="16"/>
      <c r="B27" s="6"/>
      <c r="C27" s="6"/>
      <c r="D27" s="17"/>
      <c r="E27" s="6"/>
      <c r="F27" s="6"/>
    </row>
    <row r="28" spans="1:7" ht="18" thickTop="1" thickBot="1" x14ac:dyDescent="0.3">
      <c r="A28" s="5" t="s">
        <v>22</v>
      </c>
      <c r="B28" s="6"/>
      <c r="C28" s="6"/>
      <c r="D28" s="19"/>
      <c r="E28" s="20"/>
      <c r="F28" s="20"/>
    </row>
    <row r="29" spans="1:7" ht="17.25" thickTop="1" x14ac:dyDescent="0.25">
      <c r="A29" s="8" t="s">
        <v>23</v>
      </c>
      <c r="B29" s="9">
        <v>713</v>
      </c>
      <c r="C29" s="10">
        <f>B29/B47</f>
        <v>3.8288046396735047E-2</v>
      </c>
      <c r="D29" s="21">
        <f>D6*C29</f>
        <v>2.8333154333583934</v>
      </c>
      <c r="E29" s="12">
        <v>2</v>
      </c>
      <c r="F29" s="12"/>
      <c r="G29" s="35"/>
    </row>
    <row r="30" spans="1:7" ht="16.5" x14ac:dyDescent="0.25">
      <c r="A30" s="23" t="s">
        <v>25</v>
      </c>
      <c r="B30" s="23">
        <v>668</v>
      </c>
      <c r="C30" s="24">
        <f>B30/B47</f>
        <v>3.5871549779830307E-2</v>
      </c>
      <c r="D30" s="25">
        <f>D6*C30</f>
        <v>2.6544946837074428</v>
      </c>
      <c r="E30" s="38">
        <v>2</v>
      </c>
      <c r="F30" s="38"/>
      <c r="G30" s="35"/>
    </row>
    <row r="31" spans="1:7" ht="17.25" thickBot="1" x14ac:dyDescent="0.3">
      <c r="A31" s="23" t="s">
        <v>14</v>
      </c>
      <c r="B31" s="23">
        <v>522</v>
      </c>
      <c r="C31" s="24">
        <f>B31/B47</f>
        <v>2.8031360756094942E-2</v>
      </c>
      <c r="D31" s="25">
        <f>D6*C31</f>
        <v>2.0743206959510259</v>
      </c>
      <c r="E31" s="38">
        <v>2</v>
      </c>
      <c r="F31" s="12"/>
      <c r="G31" s="35"/>
    </row>
    <row r="32" spans="1:7" ht="18" thickTop="1" thickBot="1" x14ac:dyDescent="0.3">
      <c r="A32" s="13" t="s">
        <v>10</v>
      </c>
      <c r="B32" s="14">
        <f>SUM(B29:B31)</f>
        <v>1903</v>
      </c>
      <c r="C32" s="15">
        <f>SUM(C29:C31)</f>
        <v>0.1021909569326603</v>
      </c>
      <c r="D32" s="37">
        <f>SUM(D29:D31)</f>
        <v>7.5621308130168616</v>
      </c>
      <c r="E32" s="39">
        <f>SUM(E29:E31)</f>
        <v>6</v>
      </c>
      <c r="F32" s="45"/>
    </row>
    <row r="33" spans="1:7" ht="18" thickTop="1" thickBot="1" x14ac:dyDescent="0.3">
      <c r="A33" s="16"/>
      <c r="B33" s="6"/>
      <c r="C33" s="6"/>
      <c r="D33" s="17"/>
      <c r="E33" s="6"/>
      <c r="F33" s="6"/>
    </row>
    <row r="34" spans="1:7" ht="18" thickTop="1" thickBot="1" x14ac:dyDescent="0.3">
      <c r="A34" s="5" t="s">
        <v>26</v>
      </c>
      <c r="B34" s="6"/>
      <c r="C34" s="6"/>
      <c r="D34" s="19"/>
      <c r="E34" s="20"/>
      <c r="F34" s="20"/>
    </row>
    <row r="35" spans="1:7" ht="17.25" thickTop="1" x14ac:dyDescent="0.25">
      <c r="A35" s="8" t="s">
        <v>27</v>
      </c>
      <c r="B35" s="9">
        <v>187</v>
      </c>
      <c r="C35" s="10">
        <f>B35/B47</f>
        <v>1.0041885941359682E-2</v>
      </c>
      <c r="D35" s="21">
        <f>D6*C35</f>
        <v>0.74309955966061647</v>
      </c>
      <c r="E35" s="33">
        <v>2</v>
      </c>
      <c r="F35" s="33"/>
      <c r="G35" s="35"/>
    </row>
    <row r="36" spans="1:7" ht="16.5" x14ac:dyDescent="0.25">
      <c r="A36" s="9" t="s">
        <v>28</v>
      </c>
      <c r="B36" s="9">
        <v>278</v>
      </c>
      <c r="C36" s="10">
        <f>B36/B47</f>
        <v>1.4928579099989261E-2</v>
      </c>
      <c r="D36" s="22">
        <f>D6*C36</f>
        <v>1.1047148533992053</v>
      </c>
      <c r="E36" s="12">
        <v>2</v>
      </c>
      <c r="F36" s="12"/>
      <c r="G36" s="35"/>
    </row>
    <row r="37" spans="1:7" ht="17.25" thickBot="1" x14ac:dyDescent="0.3">
      <c r="A37" s="23" t="s">
        <v>29</v>
      </c>
      <c r="B37" s="23">
        <v>2347</v>
      </c>
      <c r="C37" s="24">
        <f>B37/B47</f>
        <v>0.12603372355278702</v>
      </c>
      <c r="D37" s="25">
        <f>D6*C37</f>
        <v>9.3264955429062404</v>
      </c>
      <c r="E37" s="38">
        <v>6</v>
      </c>
      <c r="F37" s="47"/>
      <c r="G37" s="35"/>
    </row>
    <row r="38" spans="1:7" ht="18" thickTop="1" thickBot="1" x14ac:dyDescent="0.3">
      <c r="A38" s="13" t="s">
        <v>10</v>
      </c>
      <c r="B38" s="14">
        <f>SUM(B35:B37)</f>
        <v>2812</v>
      </c>
      <c r="C38" s="15">
        <f>SUM(C35:C37)</f>
        <v>0.15100418859413597</v>
      </c>
      <c r="D38" s="37">
        <f>SUM(D35:D37)</f>
        <v>11.174309955966063</v>
      </c>
      <c r="E38" s="39">
        <f>SUM(E35:E37)</f>
        <v>10</v>
      </c>
      <c r="F38" s="45"/>
    </row>
    <row r="39" spans="1:7" ht="18" thickTop="1" thickBot="1" x14ac:dyDescent="0.3">
      <c r="A39" s="16"/>
      <c r="B39" s="6"/>
      <c r="C39" s="6"/>
      <c r="D39" s="17"/>
      <c r="E39" s="6"/>
      <c r="F39" s="6"/>
    </row>
    <row r="40" spans="1:7" ht="18" thickTop="1" thickBot="1" x14ac:dyDescent="0.3">
      <c r="A40" s="5" t="s">
        <v>30</v>
      </c>
      <c r="B40" s="6"/>
      <c r="C40" s="6"/>
      <c r="D40" s="19"/>
      <c r="E40" s="20"/>
      <c r="F40" s="20"/>
    </row>
    <row r="41" spans="1:7" ht="17.25" thickTop="1" x14ac:dyDescent="0.25">
      <c r="A41" s="8" t="s">
        <v>31</v>
      </c>
      <c r="B41" s="9">
        <v>509</v>
      </c>
      <c r="C41" s="10">
        <f>B41/B47</f>
        <v>2.7333261733433572E-2</v>
      </c>
      <c r="D41" s="21">
        <f>D6*C41</f>
        <v>2.0226613682740844</v>
      </c>
      <c r="E41" s="12">
        <v>2</v>
      </c>
      <c r="F41" s="12"/>
      <c r="G41" s="35"/>
    </row>
    <row r="42" spans="1:7" ht="16.5" x14ac:dyDescent="0.25">
      <c r="A42" s="9" t="s">
        <v>32</v>
      </c>
      <c r="B42" s="9">
        <v>1793</v>
      </c>
      <c r="C42" s="10">
        <f>B42/B47</f>
        <v>9.628396520244871E-2</v>
      </c>
      <c r="D42" s="22">
        <f>D6*C42</f>
        <v>7.1250134249812049</v>
      </c>
      <c r="E42" s="38">
        <v>8</v>
      </c>
      <c r="F42" s="38"/>
      <c r="G42" s="35"/>
    </row>
    <row r="43" spans="1:7" ht="17.25" thickBot="1" x14ac:dyDescent="0.3">
      <c r="A43" s="23" t="s">
        <v>33</v>
      </c>
      <c r="B43" s="23">
        <v>622</v>
      </c>
      <c r="C43" s="24">
        <f>B43/B47</f>
        <v>3.3401353238105468E-2</v>
      </c>
      <c r="D43" s="40">
        <f>D6*C43</f>
        <v>2.4717001396198044</v>
      </c>
      <c r="E43" s="41">
        <v>2</v>
      </c>
      <c r="F43" s="12"/>
      <c r="G43" s="35"/>
    </row>
    <row r="44" spans="1:7" ht="18" thickTop="1" thickBot="1" x14ac:dyDescent="0.3">
      <c r="A44" s="13" t="s">
        <v>10</v>
      </c>
      <c r="B44" s="14">
        <f>SUM(B41:B43)</f>
        <v>2924</v>
      </c>
      <c r="C44" s="15">
        <f>SUM(C41:C43)</f>
        <v>0.15701858017398776</v>
      </c>
      <c r="D44" s="37">
        <f>SUM(D41:D43)</f>
        <v>11.619374932875093</v>
      </c>
      <c r="E44" s="39">
        <f>SUM(E41:E43)</f>
        <v>12</v>
      </c>
      <c r="F44" s="45"/>
    </row>
    <row r="45" spans="1:7" ht="17.25" thickTop="1" x14ac:dyDescent="0.25">
      <c r="A45" s="26"/>
      <c r="B45" s="18"/>
      <c r="C45" s="18"/>
      <c r="D45" s="18"/>
      <c r="E45" s="6"/>
      <c r="F45" s="6"/>
    </row>
    <row r="46" spans="1:7" ht="17.25" thickBot="1" x14ac:dyDescent="0.3">
      <c r="A46" s="27"/>
      <c r="B46" s="20"/>
      <c r="C46" s="20"/>
      <c r="D46" s="20"/>
      <c r="E46" s="20"/>
      <c r="F46" s="6"/>
    </row>
    <row r="47" spans="1:7" ht="18" thickTop="1" thickBot="1" x14ac:dyDescent="0.3">
      <c r="A47" s="13" t="s">
        <v>10</v>
      </c>
      <c r="B47" s="14">
        <f>B11+B18+B26+B32+B38+B44</f>
        <v>18622</v>
      </c>
      <c r="C47" s="28">
        <f>C44+C38+C32+C26+C18+C11</f>
        <v>1</v>
      </c>
      <c r="D47" s="29">
        <f>D44+D38+D32+D26+D18+D11</f>
        <v>74</v>
      </c>
      <c r="E47" s="30">
        <f>E44+E38+E32+E26+E18+E11</f>
        <v>74</v>
      </c>
      <c r="F47" s="45"/>
    </row>
    <row r="48" spans="1:7" ht="15.75" customHeight="1" thickTop="1" x14ac:dyDescent="0.25">
      <c r="A48" s="31"/>
      <c r="B48" s="32"/>
      <c r="C48" s="32"/>
      <c r="D48" s="32"/>
      <c r="E48" s="32"/>
      <c r="F48" s="32"/>
    </row>
    <row r="49" spans="1:6" x14ac:dyDescent="0.25">
      <c r="A49" s="32"/>
      <c r="B49" s="32"/>
      <c r="C49" s="32"/>
      <c r="D49" s="32"/>
      <c r="E49" s="32"/>
      <c r="F49" s="32"/>
    </row>
    <row r="51" spans="1:6" x14ac:dyDescent="0.25">
      <c r="A51" s="32"/>
      <c r="B51" s="32"/>
      <c r="C51" s="32"/>
      <c r="D51" s="32"/>
      <c r="E51" s="32"/>
      <c r="F51" s="32"/>
    </row>
  </sheetData>
  <sheetProtection selectLockedCells="1" selectUnlockedCells="1"/>
  <mergeCells count="3">
    <mergeCell ref="B6:C6"/>
    <mergeCell ref="A1:F1"/>
    <mergeCell ref="A3:F3"/>
  </mergeCells>
  <pageMargins left="0.70866141732283472" right="0.70866141732283472" top="0.74803149606299213" bottom="0.74803149606299213" header="0.51181102362204722" footer="0.51181102362204722"/>
  <pageSetup paperSize="9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tasp lordo pfv lodi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ATC Laudense Sud</cp:lastModifiedBy>
  <cp:lastPrinted>2025-12-16T09:50:46Z</cp:lastPrinted>
  <dcterms:created xsi:type="dcterms:W3CDTF">2022-12-11T20:54:23Z</dcterms:created>
  <dcterms:modified xsi:type="dcterms:W3CDTF">2025-12-16T10:08:16Z</dcterms:modified>
</cp:coreProperties>
</file>